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J:\procurement_baa_rfp\WIP - NOT PUBLIC\615-24-78607 Ammo\Proposals\Ray O'Herron\"/>
    </mc:Choice>
  </mc:AlternateContent>
  <xr:revisionPtr revIDLastSave="0" documentId="13_ncr:1_{264F9EFC-3EA2-4CE0-80C3-C35331767036}" xr6:coauthVersionLast="47" xr6:coauthVersionMax="47" xr10:uidLastSave="{00000000-0000-0000-0000-000000000000}"/>
  <bookViews>
    <workbookView xWindow="-108" yWindow="-108" windowWidth="23256" windowHeight="12576" activeTab="2" xr2:uid="{00000000-000D-0000-FFFF-FFFF00000000}"/>
  </bookViews>
  <sheets>
    <sheet name="Title" sheetId="6" r:id="rId1"/>
    <sheet name="Instructions" sheetId="5" r:id="rId2"/>
    <sheet name="Bid List"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4" i="4" l="1"/>
  <c r="G22" i="4"/>
  <c r="G11" i="4"/>
  <c r="G12" i="4"/>
  <c r="G13" i="4"/>
  <c r="G14" i="4"/>
  <c r="G15" i="4"/>
  <c r="G16" i="4"/>
  <c r="G17" i="4"/>
  <c r="G18" i="4"/>
  <c r="G19" i="4"/>
  <c r="G20" i="4"/>
  <c r="G21" i="4"/>
  <c r="G9" i="4"/>
  <c r="G8" i="4"/>
  <c r="G10" i="4" l="1"/>
</calcChain>
</file>

<file path=xl/sharedStrings.xml><?xml version="1.0" encoding="utf-8"?>
<sst xmlns="http://schemas.openxmlformats.org/spreadsheetml/2006/main" count="70" uniqueCount="53">
  <si>
    <t xml:space="preserve">Item Description </t>
  </si>
  <si>
    <t>INSTRUCTIONS</t>
  </si>
  <si>
    <t>FOR</t>
  </si>
  <si>
    <t>Total Bid Amount</t>
  </si>
  <si>
    <t>QUANTITY</t>
  </si>
  <si>
    <t xml:space="preserve">UOM </t>
  </si>
  <si>
    <t>UNIT PRICE</t>
  </si>
  <si>
    <t xml:space="preserve">EXTENDED PRICE </t>
  </si>
  <si>
    <t xml:space="preserve">Please enter any additional comments or additional savings opportunities below: </t>
  </si>
  <si>
    <t>EA</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</si>
  <si>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</si>
  <si>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</si>
  <si>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 xml:space="preserve">#4 12 Gauge Buck Shot </t>
  </si>
  <si>
    <t>NEGOTIATED BID FOR Ammunition</t>
  </si>
  <si>
    <r>
      <t xml:space="preserve">Please populate the yellow-shaded cells with pricing for each item listed below.  The green-shaded cells will auto-populate.  The unit price should be reflective of the entire cost.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</si>
  <si>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Ammunition</t>
  </si>
  <si>
    <t>THE DEPARTMENT OF CORRECTION</t>
  </si>
  <si>
    <r>
      <t xml:space="preserve">2.  </t>
    </r>
    <r>
      <rPr>
        <b/>
        <sz val="11"/>
        <rFont val="Calibri"/>
        <family val="2"/>
        <scheme val="minor"/>
      </rPr>
      <t>UNIT PRICE</t>
    </r>
    <r>
      <rPr>
        <sz val="11"/>
        <color theme="1"/>
        <rFont val="Calibri"/>
        <family val="2"/>
        <scheme val="minor"/>
      </rPr>
      <t xml:space="preserve"> shall be the purchase price of the items offered to the State. </t>
    </r>
  </si>
  <si>
    <t xml:space="preserve">3.  Pricing must be ALL INCLUSIVE, which includes all shipping, freight, delivery, or destinations fees.  Additional charges will not be accepted.  </t>
  </si>
  <si>
    <r>
      <t xml:space="preserve">5.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</si>
  <si>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IN A BOX/CONTAINER</t>
  </si>
  <si>
    <t xml:space="preserve">The Indiana Department of Correction seeks to purchase ammunition as described in the Negotiated Bid documents.  .  All items must meet or be comparable to to the specifications outlined in the Specifications tab and Required Specififcations document. Failure to include any information requested in the worksheet may result in the removal of your bid submission from consideration.  The Bid List must be submitted in the orginal Excel format.  </t>
  </si>
  <si>
    <t xml:space="preserve">40 mm Direct Impact </t>
  </si>
  <si>
    <t>9mm 147grain FMJ</t>
  </si>
  <si>
    <t>9mm Simunition Marking Round</t>
  </si>
  <si>
    <t>Def Tech Fuze model 8901</t>
  </si>
  <si>
    <t>Fogger, MK-9, OC</t>
  </si>
  <si>
    <t>Fogger, Refill, OC</t>
  </si>
  <si>
    <t xml:space="preserve">Grenade, CS Flameless </t>
  </si>
  <si>
    <t>Grenade, CS Rubber Handball</t>
  </si>
  <si>
    <t>Grenade, Grey Smoke (HC)</t>
  </si>
  <si>
    <t>Grenade, OC Stingball</t>
  </si>
  <si>
    <t>Grenade, Yellow Smoke</t>
  </si>
  <si>
    <t>Pepperball, Duty</t>
  </si>
  <si>
    <t>Pepperball, Inert Training</t>
  </si>
  <si>
    <t>Streamer, MK-9, OC</t>
  </si>
  <si>
    <r>
      <t xml:space="preserve">4.  After completing the Bid List, use the </t>
    </r>
    <r>
      <rPr>
        <b/>
        <sz val="11"/>
        <color theme="1"/>
        <rFont val="Calibri"/>
        <family val="2"/>
        <scheme val="minor"/>
      </rPr>
      <t>Total Bid Amount</t>
    </r>
    <r>
      <rPr>
        <sz val="11"/>
        <color theme="1"/>
        <rFont val="Calibri"/>
        <family val="2"/>
        <scheme val="minor"/>
      </rPr>
      <t xml:space="preserve"> from cell G24 complete the Total Bid Amount on the MBE/WBE Subcontractor Commitment Form, the IVOSB Subcontractor Commitment Form, and the Indiana Economic Impact Form. </t>
    </r>
  </si>
  <si>
    <t>NEGOTIATED BID 615-24-78607</t>
  </si>
  <si>
    <t>Bid #615-24-78607</t>
  </si>
  <si>
    <t>250 rounds per case</t>
  </si>
  <si>
    <t>500 rounds per case</t>
  </si>
  <si>
    <t>1 Quart Container</t>
  </si>
  <si>
    <t>1 Canister</t>
  </si>
  <si>
    <t>1 Grenade</t>
  </si>
  <si>
    <t>1 Rubber Ball</t>
  </si>
  <si>
    <t>1-1.47 oz. Canister</t>
  </si>
  <si>
    <t>1-13 oz. Fogger</t>
  </si>
  <si>
    <t xml:space="preserve">1 Canister </t>
  </si>
  <si>
    <t>1-13 oz. Streamer</t>
  </si>
  <si>
    <t>NO BID</t>
  </si>
  <si>
    <t xml:space="preserve">375 per jar </t>
  </si>
  <si>
    <r>
      <rPr>
        <b/>
        <sz val="11"/>
        <color theme="1"/>
        <rFont val="Calibri"/>
        <family val="2"/>
        <scheme val="minor"/>
      </rPr>
      <t>Manufacturer/Item Number for Each Line:</t>
    </r>
    <r>
      <rPr>
        <sz val="11"/>
        <color theme="1"/>
        <rFont val="Calibri"/>
        <family val="2"/>
        <scheme val="minor"/>
      </rPr>
      <t xml:space="preserve">
Line 1: Winchester   XB124
Line 2: </t>
    </r>
    <r>
      <rPr>
        <sz val="11"/>
        <color rgb="FFFF0000"/>
        <rFont val="Calibri"/>
        <family val="2"/>
        <scheme val="minor"/>
      </rPr>
      <t>NO BID</t>
    </r>
    <r>
      <rPr>
        <sz val="11"/>
        <color theme="1"/>
        <rFont val="Calibri"/>
        <family val="2"/>
        <scheme val="minor"/>
      </rPr>
      <t xml:space="preserve">
Line 3: Winchester   USA9MM1
Line 4: </t>
    </r>
    <r>
      <rPr>
        <sz val="11"/>
        <color rgb="FFFF0000"/>
        <rFont val="Calibri"/>
        <family val="2"/>
        <scheme val="minor"/>
      </rPr>
      <t>NO BID</t>
    </r>
    <r>
      <rPr>
        <sz val="11"/>
        <color theme="1"/>
        <rFont val="Calibri"/>
        <family val="2"/>
        <scheme val="minor"/>
      </rPr>
      <t xml:space="preserve">
Line 5: Defense Technology   1013458
Line 6: Defense Technology   1012692
Line 7: Defense Technology   1011590
Line 8: Defense Technology   1011829
Line 9: Defense Technology   1011584
Line 10: Defense Technology   1011576
Line 11: Defense Technology   1011581
Line 12: Defense Technology   1012531
Line 13: Pepperball   103-80-0375   
Line 14: Pepperball   100-84-0375
Line 15: Defense Technology   1030674</t>
    </r>
  </si>
  <si>
    <t>Type of AMMO Bid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</si>
</sst>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
      <sz val="11"/>
      <color rgb="FFFF0000"/>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4">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0" fillId="0" borderId="0" xfId="0" applyAlignment="1">
      <alignment horizontal="left" vertical="center"/>
    </xf>
    <xf numFmtId="44" fontId="0" fillId="4" borderId="1" xfId="1" applyFont="1" applyFill="1" applyBorder="1" applyAlignment="1" applyProtection="1">
      <alignment vertical="center"/>
      <protection locked="0"/>
    </xf>
    <xf numFmtId="0" fontId="8"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44" fontId="0" fillId="3"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0" xfId="0" applyAlignment="1">
      <alignment horizontal="center" vertical="center"/>
    </xf>
    <xf numFmtId="0" fontId="0" fillId="0" borderId="0" xfId="0" applyAlignment="1">
      <alignment vertical="center" wrapText="1"/>
    </xf>
    <xf numFmtId="0" fontId="0" fillId="2" borderId="1" xfId="0" applyFill="1" applyBorder="1" applyAlignment="1">
      <alignment vertical="center"/>
    </xf>
    <xf numFmtId="0" fontId="0" fillId="4" borderId="1" xfId="0" applyFill="1" applyBorder="1" applyAlignment="1">
      <alignment vertical="center"/>
    </xf>
    <xf numFmtId="0" fontId="0" fillId="3" borderId="1" xfId="0" applyFill="1" applyBorder="1" applyAlignment="1">
      <alignment vertical="center"/>
    </xf>
    <xf numFmtId="0" fontId="12" fillId="4" borderId="1" xfId="0" applyFont="1" applyFill="1" applyBorder="1" applyAlignment="1">
      <alignment vertical="center"/>
    </xf>
    <xf numFmtId="0" fontId="6" fillId="0" borderId="0" xfId="0" applyFont="1" applyAlignment="1">
      <alignment horizontal="center"/>
    </xf>
    <xf numFmtId="0" fontId="9" fillId="0" borderId="0" xfId="0" applyFont="1" applyAlignment="1">
      <alignment horizontal="center"/>
    </xf>
    <xf numFmtId="0" fontId="0" fillId="4" borderId="3" xfId="0" applyFill="1"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xf numFmtId="0" fontId="10" fillId="0" borderId="8" xfId="0" applyFont="1" applyBorder="1" applyAlignment="1">
      <alignment vertical="center"/>
    </xf>
    <xf numFmtId="0" fontId="0" fillId="0" borderId="8" xfId="0" applyBorder="1" applyAlignment="1">
      <alignment vertical="center"/>
    </xf>
    <xf numFmtId="0" fontId="4" fillId="0" borderId="0" xfId="0" applyFont="1" applyAlignment="1">
      <alignment horizontal="left" vertical="center"/>
    </xf>
    <xf numFmtId="0" fontId="0" fillId="0" borderId="0" xfId="0" applyAlignment="1">
      <alignment vertical="center"/>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7" fillId="0" borderId="0" xfId="0" applyFont="1" applyAlignment="1">
      <alignment horizontal="left" vertical="center" wrapText="1"/>
    </xf>
    <xf numFmtId="0" fontId="11" fillId="4" borderId="7" xfId="0" applyFont="1" applyFill="1" applyBorder="1" applyAlignment="1">
      <alignment vertical="center" wrapText="1"/>
    </xf>
    <xf numFmtId="0" fontId="8" fillId="4" borderId="8" xfId="0" applyFont="1" applyFill="1" applyBorder="1" applyAlignment="1">
      <alignment vertical="center" wrapText="1"/>
    </xf>
    <xf numFmtId="0" fontId="8" fillId="4" borderId="9" xfId="0" applyFont="1" applyFill="1" applyBorder="1" applyAlignment="1">
      <alignment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election activeCell="C26" sqref="C26"/>
    </sheetView>
  </sheetViews>
  <sheetFormatPr defaultRowHeight="14.4" x14ac:dyDescent="0.3"/>
  <cols>
    <col min="11" max="11" width="9.109375" customWidth="1"/>
  </cols>
  <sheetData>
    <row r="2" spans="2:13" ht="25.8" x14ac:dyDescent="0.5">
      <c r="B2" s="25" t="s">
        <v>15</v>
      </c>
      <c r="C2" s="25"/>
      <c r="D2" s="25"/>
      <c r="E2" s="25"/>
      <c r="F2" s="25"/>
      <c r="G2" s="25"/>
      <c r="H2" s="25"/>
      <c r="I2" s="25"/>
      <c r="J2" s="25"/>
      <c r="K2" s="25"/>
      <c r="L2" s="25"/>
      <c r="M2" s="25"/>
    </row>
    <row r="3" spans="2:13" ht="25.8" x14ac:dyDescent="0.5">
      <c r="B3" s="25" t="s">
        <v>2</v>
      </c>
      <c r="C3" s="25"/>
      <c r="D3" s="25"/>
      <c r="E3" s="25"/>
      <c r="F3" s="25"/>
      <c r="G3" s="25"/>
      <c r="H3" s="25"/>
      <c r="I3" s="25"/>
      <c r="J3" s="25"/>
      <c r="K3" s="25"/>
      <c r="L3" s="25"/>
      <c r="M3" s="25"/>
    </row>
    <row r="4" spans="2:13" ht="25.8" x14ac:dyDescent="0.5">
      <c r="B4" s="25" t="s">
        <v>16</v>
      </c>
      <c r="C4" s="25"/>
      <c r="D4" s="25"/>
      <c r="E4" s="25"/>
      <c r="F4" s="25"/>
      <c r="G4" s="25"/>
      <c r="H4" s="25"/>
      <c r="I4" s="25"/>
      <c r="J4" s="25"/>
      <c r="K4" s="25"/>
      <c r="L4" s="25"/>
      <c r="M4" s="25"/>
    </row>
    <row r="5" spans="2:13" ht="25.8" x14ac:dyDescent="0.5">
      <c r="B5" s="26" t="s">
        <v>37</v>
      </c>
      <c r="C5" s="26"/>
      <c r="D5" s="26"/>
      <c r="E5" s="26"/>
      <c r="F5" s="26"/>
      <c r="G5" s="26"/>
      <c r="H5" s="26"/>
      <c r="I5" s="26"/>
      <c r="J5" s="26"/>
      <c r="K5" s="26"/>
      <c r="L5" s="26"/>
      <c r="M5" s="26"/>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11"/>
  <sheetViews>
    <sheetView showGridLines="0" workbookViewId="0">
      <selection activeCell="B15" sqref="B15"/>
    </sheetView>
  </sheetViews>
  <sheetFormatPr defaultRowHeight="14.4" x14ac:dyDescent="0.3"/>
  <cols>
    <col min="1" max="1" width="5.33203125" customWidth="1"/>
    <col min="2" max="2" width="98.33203125" customWidth="1"/>
  </cols>
  <sheetData>
    <row r="2" spans="2:2" ht="18" x14ac:dyDescent="0.35">
      <c r="B2" s="1" t="s">
        <v>1</v>
      </c>
    </row>
    <row r="4" spans="2:2" ht="57.6" x14ac:dyDescent="0.3">
      <c r="B4" s="12" t="s">
        <v>21</v>
      </c>
    </row>
    <row r="6" spans="2:2" ht="2.25" customHeight="1" x14ac:dyDescent="0.3">
      <c r="B6" s="12"/>
    </row>
    <row r="7" spans="2:2" ht="39.75" customHeight="1" x14ac:dyDescent="0.3">
      <c r="B7" s="13" t="s">
        <v>11</v>
      </c>
    </row>
    <row r="8" spans="2:2" ht="33.75" customHeight="1" x14ac:dyDescent="0.3">
      <c r="B8" s="4" t="s">
        <v>17</v>
      </c>
    </row>
    <row r="9" spans="2:2" ht="46.5" customHeight="1" x14ac:dyDescent="0.3">
      <c r="B9" s="10" t="s">
        <v>18</v>
      </c>
    </row>
    <row r="10" spans="2:2" ht="55.5" customHeight="1" x14ac:dyDescent="0.3">
      <c r="B10" s="4" t="s">
        <v>36</v>
      </c>
    </row>
    <row r="11" spans="2:2" ht="41.25" customHeight="1" x14ac:dyDescent="0.3">
      <c r="B11" s="4" t="s">
        <v>19</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I36"/>
  <sheetViews>
    <sheetView showGridLines="0" tabSelected="1" topLeftCell="A6" zoomScaleNormal="100" workbookViewId="0">
      <selection activeCell="G27" sqref="G27"/>
    </sheetView>
  </sheetViews>
  <sheetFormatPr defaultColWidth="9.109375" defaultRowHeight="14.4" x14ac:dyDescent="0.3"/>
  <cols>
    <col min="1" max="1" width="5.109375" style="6" customWidth="1"/>
    <col min="2" max="2" width="6.5546875" style="6" customWidth="1"/>
    <col min="3" max="3" width="65.44140625" style="6" customWidth="1"/>
    <col min="4" max="4" width="14.109375" style="6" customWidth="1"/>
    <col min="5" max="5" width="9.109375" style="6" customWidth="1"/>
    <col min="6" max="7" width="21.5546875" style="6" customWidth="1"/>
    <col min="8" max="8" width="22" style="6" bestFit="1" customWidth="1"/>
    <col min="9" max="9" width="21" style="6" customWidth="1"/>
    <col min="10" max="16384" width="9.109375" style="6"/>
  </cols>
  <sheetData>
    <row r="2" spans="2:9" ht="18" x14ac:dyDescent="0.3">
      <c r="B2" s="35" t="s">
        <v>13</v>
      </c>
      <c r="C2" s="36"/>
      <c r="D2" s="36"/>
      <c r="E2" s="8"/>
      <c r="F2" s="8"/>
    </row>
    <row r="3" spans="2:9" ht="18" x14ac:dyDescent="0.3">
      <c r="B3" s="33" t="s">
        <v>38</v>
      </c>
      <c r="C3" s="34"/>
    </row>
    <row r="4" spans="2:9" ht="64.5" customHeight="1" x14ac:dyDescent="0.3">
      <c r="B4" s="37" t="s">
        <v>14</v>
      </c>
      <c r="C4" s="38"/>
      <c r="D4" s="38"/>
      <c r="E4" s="38"/>
      <c r="F4" s="39"/>
    </row>
    <row r="5" spans="2:9" ht="30.75" customHeight="1" x14ac:dyDescent="0.3">
      <c r="B5" s="41"/>
      <c r="C5" s="42"/>
      <c r="D5" s="42"/>
      <c r="E5" s="42"/>
      <c r="F5" s="43"/>
    </row>
    <row r="6" spans="2:9" ht="24" customHeight="1" x14ac:dyDescent="0.3">
      <c r="C6" s="40"/>
      <c r="D6" s="40"/>
      <c r="E6" s="40"/>
      <c r="F6" s="40"/>
      <c r="G6" s="40"/>
    </row>
    <row r="7" spans="2:9" ht="33.75" customHeight="1" x14ac:dyDescent="0.3">
      <c r="B7" s="15" t="s">
        <v>10</v>
      </c>
      <c r="C7" s="2" t="s">
        <v>0</v>
      </c>
      <c r="D7" s="3" t="s">
        <v>4</v>
      </c>
      <c r="E7" s="3" t="s">
        <v>5</v>
      </c>
      <c r="F7" s="3" t="s">
        <v>6</v>
      </c>
      <c r="G7" s="3" t="s">
        <v>7</v>
      </c>
      <c r="H7" s="21" t="s">
        <v>20</v>
      </c>
      <c r="I7" s="21" t="s">
        <v>52</v>
      </c>
    </row>
    <row r="8" spans="2:9" x14ac:dyDescent="0.3">
      <c r="B8" s="11">
        <v>1</v>
      </c>
      <c r="C8" s="4" t="s">
        <v>12</v>
      </c>
      <c r="D8" s="17">
        <v>22500</v>
      </c>
      <c r="E8" s="18" t="s">
        <v>9</v>
      </c>
      <c r="F8" s="9">
        <v>0.88400000000000001</v>
      </c>
      <c r="G8" s="14">
        <f>SUM(D8*F8)</f>
        <v>19890</v>
      </c>
      <c r="H8" s="22" t="s">
        <v>39</v>
      </c>
      <c r="I8" s="22"/>
    </row>
    <row r="9" spans="2:9" x14ac:dyDescent="0.3">
      <c r="B9" s="11">
        <v>2</v>
      </c>
      <c r="C9" s="4" t="s">
        <v>22</v>
      </c>
      <c r="D9" s="17">
        <v>7</v>
      </c>
      <c r="E9" s="18" t="s">
        <v>9</v>
      </c>
      <c r="F9" s="9">
        <v>0</v>
      </c>
      <c r="G9" s="14">
        <f>SUM(D9*F9)</f>
        <v>0</v>
      </c>
      <c r="H9" s="24" t="s">
        <v>49</v>
      </c>
      <c r="I9" s="22"/>
    </row>
    <row r="10" spans="2:9" x14ac:dyDescent="0.3">
      <c r="B10" s="11">
        <v>3</v>
      </c>
      <c r="C10" s="4" t="s">
        <v>23</v>
      </c>
      <c r="D10" s="17">
        <v>45000</v>
      </c>
      <c r="E10" s="18" t="s">
        <v>9</v>
      </c>
      <c r="F10" s="9">
        <v>0.254</v>
      </c>
      <c r="G10" s="14">
        <f>D10*F10</f>
        <v>11430</v>
      </c>
      <c r="H10" s="22" t="s">
        <v>40</v>
      </c>
      <c r="I10" s="22"/>
    </row>
    <row r="11" spans="2:9" x14ac:dyDescent="0.3">
      <c r="B11" s="11">
        <v>4</v>
      </c>
      <c r="C11" s="4" t="s">
        <v>24</v>
      </c>
      <c r="D11" s="17">
        <v>5000</v>
      </c>
      <c r="E11" s="18" t="s">
        <v>9</v>
      </c>
      <c r="F11" s="9">
        <v>0</v>
      </c>
      <c r="G11" s="14">
        <f t="shared" ref="G11:G20" si="0">D11*F11</f>
        <v>0</v>
      </c>
      <c r="H11" s="24" t="s">
        <v>49</v>
      </c>
      <c r="I11" s="22"/>
    </row>
    <row r="12" spans="2:9" x14ac:dyDescent="0.3">
      <c r="B12" s="11">
        <v>5</v>
      </c>
      <c r="C12" s="4" t="s">
        <v>25</v>
      </c>
      <c r="D12" s="17">
        <v>40</v>
      </c>
      <c r="E12" s="18" t="s">
        <v>9</v>
      </c>
      <c r="F12" s="9">
        <v>37</v>
      </c>
      <c r="G12" s="14">
        <f t="shared" si="0"/>
        <v>1480</v>
      </c>
      <c r="H12" s="22" t="s">
        <v>47</v>
      </c>
      <c r="I12" s="22"/>
    </row>
    <row r="13" spans="2:9" x14ac:dyDescent="0.3">
      <c r="B13" s="11">
        <v>6</v>
      </c>
      <c r="C13" s="4" t="s">
        <v>26</v>
      </c>
      <c r="D13" s="17">
        <v>84</v>
      </c>
      <c r="E13" s="18" t="s">
        <v>9</v>
      </c>
      <c r="F13" s="9">
        <v>57</v>
      </c>
      <c r="G13" s="14">
        <f t="shared" si="0"/>
        <v>4788</v>
      </c>
      <c r="H13" s="22" t="s">
        <v>46</v>
      </c>
      <c r="I13" s="22"/>
    </row>
    <row r="14" spans="2:9" x14ac:dyDescent="0.3">
      <c r="B14" s="11">
        <v>7</v>
      </c>
      <c r="C14" s="4" t="s">
        <v>27</v>
      </c>
      <c r="D14" s="17">
        <v>17</v>
      </c>
      <c r="E14" s="18" t="s">
        <v>9</v>
      </c>
      <c r="F14" s="9">
        <v>56</v>
      </c>
      <c r="G14" s="14">
        <f t="shared" si="0"/>
        <v>952</v>
      </c>
      <c r="H14" s="22" t="s">
        <v>41</v>
      </c>
      <c r="I14" s="22"/>
    </row>
    <row r="15" spans="2:9" x14ac:dyDescent="0.3">
      <c r="B15" s="11">
        <v>8</v>
      </c>
      <c r="C15" s="4" t="s">
        <v>28</v>
      </c>
      <c r="D15" s="17">
        <v>49</v>
      </c>
      <c r="E15" s="18" t="s">
        <v>9</v>
      </c>
      <c r="F15" s="9">
        <v>45</v>
      </c>
      <c r="G15" s="14">
        <f t="shared" si="0"/>
        <v>2205</v>
      </c>
      <c r="H15" s="22" t="s">
        <v>43</v>
      </c>
      <c r="I15" s="22"/>
    </row>
    <row r="16" spans="2:9" x14ac:dyDescent="0.3">
      <c r="B16" s="11">
        <v>9</v>
      </c>
      <c r="C16" s="4" t="s">
        <v>29</v>
      </c>
      <c r="D16" s="17">
        <v>101</v>
      </c>
      <c r="E16" s="18" t="s">
        <v>9</v>
      </c>
      <c r="F16" s="9">
        <v>42</v>
      </c>
      <c r="G16" s="14">
        <f t="shared" si="0"/>
        <v>4242</v>
      </c>
      <c r="H16" s="22" t="s">
        <v>44</v>
      </c>
      <c r="I16" s="22"/>
    </row>
    <row r="17" spans="2:9" x14ac:dyDescent="0.3">
      <c r="B17" s="11">
        <v>10</v>
      </c>
      <c r="C17" s="4" t="s">
        <v>30</v>
      </c>
      <c r="D17" s="17">
        <v>74</v>
      </c>
      <c r="E17" s="18" t="s">
        <v>9</v>
      </c>
      <c r="F17" s="9">
        <v>44</v>
      </c>
      <c r="G17" s="14">
        <f t="shared" si="0"/>
        <v>3256</v>
      </c>
      <c r="H17" s="22" t="s">
        <v>42</v>
      </c>
      <c r="I17" s="22"/>
    </row>
    <row r="18" spans="2:9" x14ac:dyDescent="0.3">
      <c r="B18" s="11">
        <v>11</v>
      </c>
      <c r="C18" s="4" t="s">
        <v>31</v>
      </c>
      <c r="D18" s="17">
        <v>75</v>
      </c>
      <c r="E18" s="18" t="s">
        <v>9</v>
      </c>
      <c r="F18" s="9">
        <v>58</v>
      </c>
      <c r="G18" s="14">
        <f t="shared" si="0"/>
        <v>4350</v>
      </c>
      <c r="H18" s="22" t="s">
        <v>44</v>
      </c>
      <c r="I18" s="22"/>
    </row>
    <row r="19" spans="2:9" x14ac:dyDescent="0.3">
      <c r="B19" s="11">
        <v>12</v>
      </c>
      <c r="C19" s="4" t="s">
        <v>32</v>
      </c>
      <c r="D19" s="17">
        <v>54</v>
      </c>
      <c r="E19" s="18" t="s">
        <v>9</v>
      </c>
      <c r="F19" s="9">
        <v>44</v>
      </c>
      <c r="G19" s="14">
        <f t="shared" si="0"/>
        <v>2376</v>
      </c>
      <c r="H19" s="22" t="s">
        <v>45</v>
      </c>
      <c r="I19" s="22"/>
    </row>
    <row r="20" spans="2:9" x14ac:dyDescent="0.3">
      <c r="B20" s="11">
        <v>13</v>
      </c>
      <c r="C20" s="4" t="s">
        <v>33</v>
      </c>
      <c r="D20" s="17">
        <v>3000</v>
      </c>
      <c r="E20" s="18" t="s">
        <v>9</v>
      </c>
      <c r="F20" s="9">
        <v>0.59733333333333305</v>
      </c>
      <c r="G20" s="14">
        <f t="shared" si="0"/>
        <v>1791.9999999999991</v>
      </c>
      <c r="H20" s="22" t="s">
        <v>50</v>
      </c>
      <c r="I20" s="22"/>
    </row>
    <row r="21" spans="2:9" x14ac:dyDescent="0.3">
      <c r="B21" s="11">
        <v>14</v>
      </c>
      <c r="C21" s="4" t="s">
        <v>34</v>
      </c>
      <c r="D21" s="17">
        <v>19500</v>
      </c>
      <c r="E21" s="18" t="s">
        <v>9</v>
      </c>
      <c r="F21" s="9">
        <v>1.7333333333333001</v>
      </c>
      <c r="G21" s="14">
        <f>D21*F21</f>
        <v>33799.999999999352</v>
      </c>
      <c r="H21" s="22" t="s">
        <v>50</v>
      </c>
      <c r="I21" s="22"/>
    </row>
    <row r="22" spans="2:9" x14ac:dyDescent="0.3">
      <c r="B22" s="11">
        <v>15</v>
      </c>
      <c r="C22" s="4" t="s">
        <v>35</v>
      </c>
      <c r="D22" s="23">
        <v>67</v>
      </c>
      <c r="E22" s="23" t="s">
        <v>9</v>
      </c>
      <c r="F22" s="9">
        <v>46</v>
      </c>
      <c r="G22" s="14">
        <f>D22*F22</f>
        <v>3082</v>
      </c>
      <c r="H22" s="22" t="s">
        <v>48</v>
      </c>
      <c r="I22" s="22"/>
    </row>
    <row r="23" spans="2:9" x14ac:dyDescent="0.3">
      <c r="B23" s="19"/>
      <c r="C23" s="20"/>
    </row>
    <row r="24" spans="2:9" x14ac:dyDescent="0.3">
      <c r="B24" s="19"/>
      <c r="C24" s="20"/>
      <c r="F24" s="5" t="s">
        <v>3</v>
      </c>
      <c r="G24" s="7">
        <f>SUM(G8:G22)</f>
        <v>93642.99999999936</v>
      </c>
    </row>
    <row r="25" spans="2:9" x14ac:dyDescent="0.3">
      <c r="B25" s="19"/>
      <c r="C25" s="20"/>
    </row>
    <row r="27" spans="2:9" ht="31.5" customHeight="1" x14ac:dyDescent="0.3"/>
    <row r="30" spans="2:9" x14ac:dyDescent="0.3">
      <c r="B30" s="16" t="s">
        <v>8</v>
      </c>
    </row>
    <row r="31" spans="2:9" x14ac:dyDescent="0.3">
      <c r="B31" s="27" t="s">
        <v>51</v>
      </c>
      <c r="C31" s="28"/>
    </row>
    <row r="32" spans="2:9" x14ac:dyDescent="0.3">
      <c r="B32" s="29"/>
      <c r="C32" s="30"/>
    </row>
    <row r="33" spans="2:3" x14ac:dyDescent="0.3">
      <c r="B33" s="29"/>
      <c r="C33" s="30"/>
    </row>
    <row r="34" spans="2:3" x14ac:dyDescent="0.3">
      <c r="B34" s="29"/>
      <c r="C34" s="30"/>
    </row>
    <row r="35" spans="2:3" x14ac:dyDescent="0.3">
      <c r="B35" s="29"/>
      <c r="C35" s="30"/>
    </row>
    <row r="36" spans="2:3" ht="165.75" customHeight="1" x14ac:dyDescent="0.3">
      <c r="B36" s="31"/>
      <c r="C36" s="32"/>
    </row>
  </sheetData>
  <mergeCells count="6">
    <mergeCell ref="B31:C36"/>
    <mergeCell ref="B3:C3"/>
    <mergeCell ref="B2:D2"/>
    <mergeCell ref="B4:F4"/>
    <mergeCell ref="C6:G6"/>
    <mergeCell ref="B5:F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Instructions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Deaton, Teresa</cp:lastModifiedBy>
  <dcterms:created xsi:type="dcterms:W3CDTF">2020-01-23T19:11:14Z</dcterms:created>
  <dcterms:modified xsi:type="dcterms:W3CDTF">2024-03-08T16:19:26Z</dcterms:modified>
</cp:coreProperties>
</file>